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illian\Aula2016\Estruturas de Madeira\"/>
    </mc:Choice>
  </mc:AlternateContent>
  <bookViews>
    <workbookView xWindow="1875" yWindow="0" windowWidth="10410" windowHeight="7470" activeTab="1"/>
  </bookViews>
  <sheets>
    <sheet name="Plan1" sheetId="1" r:id="rId1"/>
    <sheet name="Plan1 (2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H2" i="2"/>
  <c r="H3" i="2"/>
  <c r="H4" i="2"/>
  <c r="H5" i="2"/>
  <c r="F2" i="2"/>
  <c r="F3" i="2"/>
  <c r="F4" i="2"/>
  <c r="F5" i="2"/>
  <c r="D2" i="2"/>
  <c r="D3" i="2"/>
  <c r="D4" i="2"/>
  <c r="D5" i="2"/>
  <c r="C2" i="2"/>
  <c r="C3" i="2"/>
  <c r="C4" i="2"/>
  <c r="C5" i="2"/>
  <c r="B3" i="2"/>
  <c r="E9" i="2" l="1"/>
  <c r="E9" i="1" l="1"/>
  <c r="G3" i="1" s="1"/>
  <c r="C4" i="1"/>
  <c r="E4" i="1" s="1"/>
  <c r="C5" i="1"/>
  <c r="E5" i="1" s="1"/>
  <c r="C2" i="1"/>
  <c r="E2" i="1" s="1"/>
  <c r="B3" i="1"/>
  <c r="C3" i="1" s="1"/>
  <c r="E3" i="1" s="1"/>
  <c r="H3" i="1" l="1"/>
  <c r="I3" i="1" s="1"/>
  <c r="G2" i="1"/>
  <c r="H2" i="1" s="1"/>
  <c r="I2" i="1" s="1"/>
  <c r="G5" i="1"/>
  <c r="H5" i="1" s="1"/>
  <c r="I5" i="1" s="1"/>
  <c r="G4" i="1"/>
  <c r="H4" i="1" s="1"/>
  <c r="I4" i="1" s="1"/>
</calcChain>
</file>

<file path=xl/sharedStrings.xml><?xml version="1.0" encoding="utf-8"?>
<sst xmlns="http://schemas.openxmlformats.org/spreadsheetml/2006/main" count="30" uniqueCount="16">
  <si>
    <t>Esforço</t>
  </si>
  <si>
    <t>Compressão paralela às fibras</t>
  </si>
  <si>
    <t>Compressão normal às fibras</t>
  </si>
  <si>
    <t>Tração paralela às fibras</t>
  </si>
  <si>
    <t>Cisalhamento paralelo as fibras</t>
  </si>
  <si>
    <t>f(15%)</t>
  </si>
  <si>
    <t>f(12%)</t>
  </si>
  <si>
    <t>fk</t>
  </si>
  <si>
    <t>kmod1</t>
  </si>
  <si>
    <t>kmod2</t>
  </si>
  <si>
    <t>kmod3</t>
  </si>
  <si>
    <t>kmod=</t>
  </si>
  <si>
    <t>fd</t>
  </si>
  <si>
    <t>g</t>
  </si>
  <si>
    <t>kmod</t>
  </si>
  <si>
    <r>
      <t>g</t>
    </r>
    <r>
      <rPr>
        <b/>
        <vertAlign val="subscript"/>
        <sz val="11"/>
        <color rgb="FFFF0000"/>
        <rFont val="Arial"/>
        <family val="2"/>
      </rPr>
      <t>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</si>
</sst>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Symbol"/>
      <family val="1"/>
      <charset val="2"/>
    </font>
    <font>
      <b/>
      <vertAlign val="subscript"/>
      <sz val="11"/>
      <color rgb="FFFF0000"/>
      <name val="Arial"/>
      <family val="2"/>
    </font>
    <font>
      <sz val="11"/>
      <color rgb="FF3333F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0" fontId="3" fillId="2" borderId="0" xfId="0" applyFont="1" applyFill="1"/>
    <xf numFmtId="2" fontId="0" fillId="0" borderId="0" xfId="0" applyNumberFormat="1"/>
    <xf numFmtId="164" fontId="0" fillId="0" borderId="0" xfId="1" applyNumberFormat="1" applyFont="1"/>
    <xf numFmtId="2" fontId="5" fillId="0" borderId="0" xfId="0" applyNumberFormat="1" applyFont="1"/>
    <xf numFmtId="0" fontId="6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20" zoomScaleNormal="120" workbookViewId="0">
      <selection activeCell="G18" sqref="G18"/>
    </sheetView>
  </sheetViews>
  <sheetFormatPr defaultRowHeight="15" x14ac:dyDescent="0.25"/>
  <cols>
    <col min="1" max="1" width="24.28515625" customWidth="1"/>
    <col min="2" max="3" width="7.5703125" customWidth="1"/>
    <col min="4" max="4" width="6" customWidth="1"/>
    <col min="6" max="6" width="4" bestFit="1" customWidth="1"/>
    <col min="7" max="7" width="5.7109375" customWidth="1"/>
    <col min="9" max="9" width="5.85546875" bestFit="1" customWidth="1"/>
  </cols>
  <sheetData>
    <row r="1" spans="1:9" x14ac:dyDescent="0.25">
      <c r="A1" s="1" t="s">
        <v>0</v>
      </c>
      <c r="B1" s="1" t="s">
        <v>5</v>
      </c>
      <c r="C1" s="1" t="s">
        <v>6</v>
      </c>
      <c r="D1" s="1"/>
      <c r="E1" s="1" t="s">
        <v>7</v>
      </c>
      <c r="F1" s="2" t="s">
        <v>13</v>
      </c>
      <c r="G1" s="1" t="s">
        <v>14</v>
      </c>
      <c r="H1" s="1" t="s">
        <v>12</v>
      </c>
    </row>
    <row r="2" spans="1:9" x14ac:dyDescent="0.25">
      <c r="A2" t="s">
        <v>1</v>
      </c>
      <c r="B2">
        <v>61</v>
      </c>
      <c r="C2">
        <f>B2*1.09</f>
        <v>66.490000000000009</v>
      </c>
      <c r="D2">
        <v>0.7</v>
      </c>
      <c r="E2">
        <f>C2*D2</f>
        <v>46.543000000000006</v>
      </c>
      <c r="F2">
        <v>1.4</v>
      </c>
      <c r="G2">
        <f>$E$9</f>
        <v>0.55999999999999994</v>
      </c>
      <c r="H2" s="3">
        <f>E2*G2/F2</f>
        <v>18.6172</v>
      </c>
      <c r="I2" s="4">
        <f>H2/B2</f>
        <v>0.30520000000000003</v>
      </c>
    </row>
    <row r="3" spans="1:9" x14ac:dyDescent="0.25">
      <c r="A3" t="s">
        <v>2</v>
      </c>
      <c r="B3">
        <f>0.25*B2</f>
        <v>15.25</v>
      </c>
      <c r="C3">
        <f t="shared" ref="C3:C5" si="0">B3*1.09</f>
        <v>16.622500000000002</v>
      </c>
      <c r="D3">
        <v>0.7</v>
      </c>
      <c r="E3">
        <f t="shared" ref="E3:E5" si="1">C3*D3</f>
        <v>11.635750000000002</v>
      </c>
      <c r="F3">
        <v>1.4</v>
      </c>
      <c r="G3">
        <f t="shared" ref="G3:G5" si="2">$E$9</f>
        <v>0.55999999999999994</v>
      </c>
      <c r="H3" s="3">
        <f t="shared" ref="H3:H5" si="3">E3*G3/F3</f>
        <v>4.6543000000000001</v>
      </c>
      <c r="I3" s="4">
        <f t="shared" ref="I3:I5" si="4">H3/B3</f>
        <v>0.30520000000000003</v>
      </c>
    </row>
    <row r="4" spans="1:9" x14ac:dyDescent="0.25">
      <c r="A4" t="s">
        <v>3</v>
      </c>
      <c r="B4">
        <v>123</v>
      </c>
      <c r="C4">
        <f t="shared" si="0"/>
        <v>134.07000000000002</v>
      </c>
      <c r="D4">
        <v>0.7</v>
      </c>
      <c r="E4">
        <f t="shared" si="1"/>
        <v>93.849000000000004</v>
      </c>
      <c r="F4">
        <v>1.8</v>
      </c>
      <c r="G4">
        <f t="shared" si="2"/>
        <v>0.55999999999999994</v>
      </c>
      <c r="H4" s="3">
        <f t="shared" si="3"/>
        <v>29.197466666666664</v>
      </c>
      <c r="I4" s="4">
        <f t="shared" si="4"/>
        <v>0.23737777777777774</v>
      </c>
    </row>
    <row r="5" spans="1:9" x14ac:dyDescent="0.25">
      <c r="A5" t="s">
        <v>4</v>
      </c>
      <c r="B5">
        <v>11.4</v>
      </c>
      <c r="C5">
        <f t="shared" si="0"/>
        <v>12.426000000000002</v>
      </c>
      <c r="D5">
        <v>0.54</v>
      </c>
      <c r="E5">
        <f t="shared" si="1"/>
        <v>6.7100400000000011</v>
      </c>
      <c r="F5">
        <v>1.8</v>
      </c>
      <c r="G5">
        <f t="shared" si="2"/>
        <v>0.55999999999999994</v>
      </c>
      <c r="H5" s="3">
        <f t="shared" si="3"/>
        <v>2.0875680000000001</v>
      </c>
      <c r="I5" s="4">
        <f t="shared" si="4"/>
        <v>0.18312</v>
      </c>
    </row>
    <row r="8" spans="1:9" x14ac:dyDescent="0.25">
      <c r="B8" t="s">
        <v>8</v>
      </c>
      <c r="C8" t="s">
        <v>9</v>
      </c>
      <c r="D8" t="s">
        <v>10</v>
      </c>
      <c r="E8" t="s">
        <v>11</v>
      </c>
    </row>
    <row r="9" spans="1:9" x14ac:dyDescent="0.25">
      <c r="B9">
        <v>0.7</v>
      </c>
      <c r="C9">
        <v>1</v>
      </c>
      <c r="D9">
        <v>0.8</v>
      </c>
      <c r="E9">
        <f>B9*C9*D9</f>
        <v>0.55999999999999994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170" zoomScaleNormal="170" workbookViewId="0">
      <selection activeCell="G10" sqref="G10"/>
    </sheetView>
  </sheetViews>
  <sheetFormatPr defaultRowHeight="15" x14ac:dyDescent="0.25"/>
  <cols>
    <col min="1" max="1" width="29.140625" bestFit="1" customWidth="1"/>
    <col min="2" max="2" width="6.7109375" bestFit="1" customWidth="1"/>
    <col min="3" max="3" width="6.28515625" bestFit="1" customWidth="1"/>
    <col min="4" max="4" width="7" customWidth="1"/>
    <col min="5" max="5" width="6.42578125" customWidth="1"/>
    <col min="6" max="6" width="7.42578125" customWidth="1"/>
    <col min="7" max="7" width="4" bestFit="1" customWidth="1"/>
    <col min="8" max="8" width="5.7109375" customWidth="1"/>
    <col min="9" max="10" width="5.85546875" bestFit="1" customWidth="1"/>
  </cols>
  <sheetData>
    <row r="1" spans="1:10" ht="16.5" x14ac:dyDescent="0.3">
      <c r="A1" s="1" t="s">
        <v>0</v>
      </c>
      <c r="B1" s="1" t="s">
        <v>5</v>
      </c>
      <c r="C1" s="1"/>
      <c r="D1" s="1" t="s">
        <v>6</v>
      </c>
      <c r="E1" s="1"/>
      <c r="F1" s="1" t="s">
        <v>7</v>
      </c>
      <c r="G1" s="2" t="s">
        <v>15</v>
      </c>
      <c r="H1" s="1" t="s">
        <v>14</v>
      </c>
      <c r="I1" s="1" t="s">
        <v>12</v>
      </c>
    </row>
    <row r="2" spans="1:10" x14ac:dyDescent="0.25">
      <c r="A2" t="s">
        <v>1</v>
      </c>
      <c r="B2">
        <v>61</v>
      </c>
      <c r="C2">
        <f>(1+3*(15-12)/100)</f>
        <v>1.0900000000000001</v>
      </c>
      <c r="D2">
        <f>B2*C2</f>
        <v>66.490000000000009</v>
      </c>
      <c r="E2">
        <v>0.7</v>
      </c>
      <c r="F2">
        <f>D2*E2</f>
        <v>46.543000000000006</v>
      </c>
      <c r="G2">
        <v>1.4</v>
      </c>
      <c r="H2">
        <f>$E$9</f>
        <v>0.55999999999999994</v>
      </c>
      <c r="I2" s="5">
        <f>F2*H2/G2</f>
        <v>18.6172</v>
      </c>
      <c r="J2" s="4"/>
    </row>
    <row r="3" spans="1:10" x14ac:dyDescent="0.25">
      <c r="A3" t="s">
        <v>2</v>
      </c>
      <c r="B3">
        <f>B2/4</f>
        <v>15.25</v>
      </c>
      <c r="C3">
        <f t="shared" ref="C3:C5" si="0">(1+3*(15-12)/100)</f>
        <v>1.0900000000000001</v>
      </c>
      <c r="D3">
        <f t="shared" ref="D3:D5" si="1">B3*C3</f>
        <v>16.622500000000002</v>
      </c>
      <c r="E3">
        <v>0.7</v>
      </c>
      <c r="F3">
        <f t="shared" ref="F3:F5" si="2">D3*E3</f>
        <v>11.635750000000002</v>
      </c>
      <c r="G3">
        <v>1.4</v>
      </c>
      <c r="H3">
        <f t="shared" ref="H3:H5" si="3">$E$9</f>
        <v>0.55999999999999994</v>
      </c>
      <c r="I3" s="5">
        <f t="shared" ref="I3:I5" si="4">F3*H3/G3</f>
        <v>4.6543000000000001</v>
      </c>
      <c r="J3" s="4"/>
    </row>
    <row r="4" spans="1:10" x14ac:dyDescent="0.25">
      <c r="A4" t="s">
        <v>3</v>
      </c>
      <c r="B4">
        <v>123</v>
      </c>
      <c r="C4">
        <f t="shared" si="0"/>
        <v>1.0900000000000001</v>
      </c>
      <c r="D4">
        <f t="shared" si="1"/>
        <v>134.07000000000002</v>
      </c>
      <c r="E4">
        <v>0.7</v>
      </c>
      <c r="F4">
        <f t="shared" si="2"/>
        <v>93.849000000000004</v>
      </c>
      <c r="G4">
        <v>1.8</v>
      </c>
      <c r="H4">
        <f t="shared" si="3"/>
        <v>0.55999999999999994</v>
      </c>
      <c r="I4" s="5">
        <f t="shared" si="4"/>
        <v>29.197466666666664</v>
      </c>
      <c r="J4" s="4"/>
    </row>
    <row r="5" spans="1:10" x14ac:dyDescent="0.25">
      <c r="A5" t="s">
        <v>4</v>
      </c>
      <c r="B5">
        <v>11.4</v>
      </c>
      <c r="C5">
        <f t="shared" si="0"/>
        <v>1.0900000000000001</v>
      </c>
      <c r="D5">
        <f t="shared" si="1"/>
        <v>12.426000000000002</v>
      </c>
      <c r="E5">
        <v>0.54</v>
      </c>
      <c r="F5">
        <f t="shared" si="2"/>
        <v>6.7100400000000011</v>
      </c>
      <c r="G5">
        <v>1.8</v>
      </c>
      <c r="H5">
        <f t="shared" si="3"/>
        <v>0.55999999999999994</v>
      </c>
      <c r="I5" s="5">
        <f t="shared" si="4"/>
        <v>2.0875680000000001</v>
      </c>
      <c r="J5" s="4"/>
    </row>
    <row r="8" spans="1:10" x14ac:dyDescent="0.25">
      <c r="B8" s="6" t="s">
        <v>8</v>
      </c>
      <c r="C8" s="6" t="s">
        <v>9</v>
      </c>
      <c r="D8" s="6" t="s">
        <v>10</v>
      </c>
      <c r="E8" s="6" t="s">
        <v>11</v>
      </c>
    </row>
    <row r="9" spans="1:10" x14ac:dyDescent="0.25">
      <c r="B9" s="6">
        <v>0.7</v>
      </c>
      <c r="C9" s="6">
        <v>1</v>
      </c>
      <c r="D9" s="6">
        <v>0.8</v>
      </c>
      <c r="E9" s="6">
        <f>B9*C9*D9</f>
        <v>0.55999999999999994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profwillian</cp:lastModifiedBy>
  <dcterms:created xsi:type="dcterms:W3CDTF">2015-09-02T01:42:47Z</dcterms:created>
  <dcterms:modified xsi:type="dcterms:W3CDTF">2016-03-01T13:01:57Z</dcterms:modified>
</cp:coreProperties>
</file>